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>
    <definedName name="_xlnm.Print_Area" localSheetId="0">'8'!$A$1:$J$23</definedName>
  </definedNames>
  <calcPr fullCalcOnLoad="1"/>
</workbook>
</file>

<file path=xl/sharedStrings.xml><?xml version="1.0" encoding="utf-8"?>
<sst xmlns="http://schemas.openxmlformats.org/spreadsheetml/2006/main" count="20" uniqueCount="19">
  <si>
    <t>w złotych</t>
  </si>
  <si>
    <t>Dział</t>
  </si>
  <si>
    <t>Rozdział</t>
  </si>
  <si>
    <t>z tego:</t>
  </si>
  <si>
    <t>w tym:</t>
  </si>
  <si>
    <t>Wydatki
majątkowe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</si>
  <si>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</si>
  <si>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</si>
  <si>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</si>
  <si>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</si>
  <si>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</si>
  <si>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</si>
  <si>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 i wydatki związane z realizacją zadań wykonywanych na podstawie porozumień (umów)                                                                                               między jednostkami samorządu terytorialnego w roku 2013</t>
  </si>
  <si>
    <t>600</t>
  </si>
  <si>
    <t>60004</t>
  </si>
  <si>
    <t>Dochody
ogółem</t>
  </si>
  <si>
    <t>dotacje majątkowe</t>
  </si>
  <si>
    <t>010</t>
  </si>
  <si>
    <t>01042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</si>
</sst>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22" fillId="20" borderId="12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3" fontId="0" fillId="0" borderId="11" xfId="0" applyNumberForma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25" borderId="11" xfId="0" applyFont="1" applyFill="1" applyBorder="1" applyAlignment="1">
      <alignment vertical="center" wrapText="1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25" borderId="11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22" fillId="0" borderId="16" xfId="0" applyNumberFormat="1" applyFont="1" applyBorder="1" applyAlignment="1">
      <alignment horizontal="right" vertical="center"/>
    </xf>
    <xf numFmtId="0" fontId="22" fillId="0" borderId="11" xfId="0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right" vertical="center"/>
    </xf>
    <xf numFmtId="3" fontId="22" fillId="0" borderId="13" xfId="0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right" vertical="center" wrapText="1"/>
    </xf>
    <xf numFmtId="49" fontId="0" fillId="0" borderId="14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22" fillId="25" borderId="14" xfId="0" applyFont="1" applyFill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49" fontId="22" fillId="0" borderId="14" xfId="0" applyNumberFormat="1" applyFont="1" applyBorder="1" applyAlignment="1">
      <alignment horizontal="right" vertical="center"/>
    </xf>
    <xf numFmtId="3" fontId="22" fillId="0" borderId="14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22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7"/>
  <sheetViews>
    <sheetView tabSelected="1" zoomScalePageLayoutView="0" workbookViewId="0" topLeftCell="A8">
      <selection activeCell="C12" sqref="C12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</row>
    <row r="3" spans="9:10" ht="12.75">
      <c r="I3" s="2" t="s">
        <v>0</v>
      </c>
      <c r="J3" s="2"/>
    </row>
    <row r="4" spans="1:79" ht="21" customHeight="1">
      <c r="A4" s="45" t="s">
        <v>1</v>
      </c>
      <c r="B4" s="46" t="s">
        <v>2</v>
      </c>
      <c r="C4" s="49" t="s">
        <v>15</v>
      </c>
      <c r="D4" s="49" t="s">
        <v>9</v>
      </c>
      <c r="E4" s="50" t="s">
        <v>3</v>
      </c>
      <c r="F4" s="51"/>
      <c r="G4" s="51"/>
      <c r="H4" s="51"/>
      <c r="I4" s="52"/>
      <c r="J4" s="53"/>
      <c r="BX4" s="1"/>
      <c r="BY4" s="1"/>
      <c r="BZ4" s="1"/>
      <c r="CA4" s="1"/>
    </row>
    <row r="5" spans="1:79" ht="21.75" customHeight="1">
      <c r="A5" s="45"/>
      <c r="B5" s="47"/>
      <c r="C5" s="45"/>
      <c r="D5" s="49"/>
      <c r="E5" s="49" t="s">
        <v>10</v>
      </c>
      <c r="F5" s="50" t="s">
        <v>4</v>
      </c>
      <c r="G5" s="59"/>
      <c r="H5" s="60"/>
      <c r="I5" s="49" t="s">
        <v>5</v>
      </c>
      <c r="J5" s="11" t="s">
        <v>4</v>
      </c>
      <c r="BY5" s="1"/>
      <c r="BZ5" s="1"/>
      <c r="CA5" s="1"/>
    </row>
    <row r="6" spans="1:79" ht="69" customHeight="1">
      <c r="A6" s="45"/>
      <c r="B6" s="48"/>
      <c r="C6" s="45"/>
      <c r="D6" s="49"/>
      <c r="E6" s="49"/>
      <c r="F6" s="3" t="s">
        <v>8</v>
      </c>
      <c r="G6" s="3" t="s">
        <v>11</v>
      </c>
      <c r="H6" s="8" t="s">
        <v>6</v>
      </c>
      <c r="I6" s="49"/>
      <c r="J6" s="12" t="s">
        <v>16</v>
      </c>
      <c r="BY6" s="1"/>
      <c r="BZ6" s="1"/>
      <c r="CA6" s="1"/>
    </row>
    <row r="7" spans="1:79" ht="10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13">
        <v>10</v>
      </c>
      <c r="BY7" s="1"/>
      <c r="BZ7" s="1"/>
      <c r="CA7" s="1"/>
    </row>
    <row r="8" spans="1:79" ht="20.25" customHeight="1">
      <c r="A8" s="37" t="s">
        <v>17</v>
      </c>
      <c r="B8" s="37" t="s">
        <v>18</v>
      </c>
      <c r="C8" s="38">
        <v>60000</v>
      </c>
      <c r="D8" s="38">
        <v>0</v>
      </c>
      <c r="E8" s="38"/>
      <c r="F8" s="38"/>
      <c r="G8" s="38"/>
      <c r="H8" s="38"/>
      <c r="I8" s="39"/>
      <c r="J8" s="40"/>
      <c r="BY8" s="1"/>
      <c r="BZ8" s="1"/>
      <c r="CA8" s="1"/>
    </row>
    <row r="9" spans="1:79" ht="21.75" customHeight="1">
      <c r="A9" s="42" t="s">
        <v>13</v>
      </c>
      <c r="B9" s="42" t="s">
        <v>14</v>
      </c>
      <c r="C9" s="43">
        <v>2532020</v>
      </c>
      <c r="D9" s="43">
        <f aca="true" t="shared" si="0" ref="D9:D20">SUM(E9+I9)</f>
        <v>2705780</v>
      </c>
      <c r="E9" s="43">
        <f aca="true" t="shared" si="1" ref="E9:E20">SUM(F9:H9)</f>
        <v>2705780</v>
      </c>
      <c r="F9" s="43"/>
      <c r="G9" s="43"/>
      <c r="H9" s="43">
        <v>2705780</v>
      </c>
      <c r="I9" s="39"/>
      <c r="J9" s="40"/>
      <c r="BY9" s="1"/>
      <c r="BZ9" s="1"/>
      <c r="CA9" s="1"/>
    </row>
    <row r="10" spans="1:79" ht="21.75" customHeight="1">
      <c r="A10" s="41">
        <v>600</v>
      </c>
      <c r="B10" s="32">
        <v>60014</v>
      </c>
      <c r="C10" s="33">
        <v>3193237</v>
      </c>
      <c r="D10" s="33">
        <f>SUM(E10+I10)</f>
        <v>13195161</v>
      </c>
      <c r="E10" s="33">
        <f t="shared" si="1"/>
        <v>180664</v>
      </c>
      <c r="F10" s="34"/>
      <c r="G10" s="33"/>
      <c r="H10" s="33">
        <v>180664</v>
      </c>
      <c r="I10" s="35">
        <v>13014497</v>
      </c>
      <c r="J10" s="36">
        <f>743745+1015515</f>
        <v>1759260</v>
      </c>
      <c r="BY10" s="1"/>
      <c r="BZ10" s="1"/>
      <c r="CA10" s="1"/>
    </row>
    <row r="11" spans="1:79" ht="21.75" customHeight="1">
      <c r="A11" s="16">
        <v>600</v>
      </c>
      <c r="B11" s="16">
        <v>60016</v>
      </c>
      <c r="C11" s="17"/>
      <c r="D11" s="17">
        <f>SUM(E11+I11)</f>
        <v>300000</v>
      </c>
      <c r="E11" s="17">
        <f>SUM(F11:H11)</f>
        <v>0</v>
      </c>
      <c r="F11" s="18"/>
      <c r="G11" s="17"/>
      <c r="H11" s="17"/>
      <c r="I11" s="19">
        <v>300000</v>
      </c>
      <c r="J11" s="25">
        <v>300000</v>
      </c>
      <c r="BY11" s="1"/>
      <c r="BZ11" s="1"/>
      <c r="CA11" s="1"/>
    </row>
    <row r="12" spans="1:79" ht="21.75" customHeight="1">
      <c r="A12" s="16">
        <v>801</v>
      </c>
      <c r="B12" s="16">
        <v>80130</v>
      </c>
      <c r="C12" s="17"/>
      <c r="D12" s="17">
        <f t="shared" si="0"/>
        <v>136260</v>
      </c>
      <c r="E12" s="17">
        <f t="shared" si="1"/>
        <v>136260</v>
      </c>
      <c r="F12" s="18"/>
      <c r="G12" s="17"/>
      <c r="H12" s="17">
        <v>136260</v>
      </c>
      <c r="I12" s="19"/>
      <c r="J12" s="21"/>
      <c r="BY12" s="1"/>
      <c r="BZ12" s="1"/>
      <c r="CA12" s="1"/>
    </row>
    <row r="13" spans="1:79" ht="21.75" customHeight="1">
      <c r="A13" s="16">
        <v>801</v>
      </c>
      <c r="B13" s="16">
        <v>80147</v>
      </c>
      <c r="C13" s="17"/>
      <c r="D13" s="17">
        <f t="shared" si="0"/>
        <v>11112</v>
      </c>
      <c r="E13" s="17">
        <f t="shared" si="1"/>
        <v>11112</v>
      </c>
      <c r="F13" s="18"/>
      <c r="G13" s="17"/>
      <c r="H13" s="17">
        <f>7408+3704</f>
        <v>11112</v>
      </c>
      <c r="I13" s="19"/>
      <c r="J13" s="21"/>
      <c r="BY13" s="1"/>
      <c r="BZ13" s="1"/>
      <c r="CA13" s="1"/>
    </row>
    <row r="14" spans="1:79" ht="21.75" customHeight="1">
      <c r="A14" s="16">
        <v>852</v>
      </c>
      <c r="B14" s="16">
        <v>85201</v>
      </c>
      <c r="C14" s="20">
        <v>326747</v>
      </c>
      <c r="D14" s="17">
        <f t="shared" si="0"/>
        <v>350445</v>
      </c>
      <c r="E14" s="17">
        <f>SUM(F14:H14)</f>
        <v>350445</v>
      </c>
      <c r="F14" s="17"/>
      <c r="G14" s="17">
        <v>326747</v>
      </c>
      <c r="H14" s="17">
        <v>23698</v>
      </c>
      <c r="I14" s="19"/>
      <c r="J14" s="21"/>
      <c r="BY14" s="1"/>
      <c r="BZ14" s="1"/>
      <c r="CA14" s="1"/>
    </row>
    <row r="15" spans="1:79" ht="21.75" customHeight="1">
      <c r="A15" s="16">
        <v>852</v>
      </c>
      <c r="B15" s="16">
        <v>85203</v>
      </c>
      <c r="C15" s="20">
        <f>18000+10000</f>
        <v>28000</v>
      </c>
      <c r="D15" s="17">
        <f t="shared" si="0"/>
        <v>28000</v>
      </c>
      <c r="E15" s="17">
        <f t="shared" si="1"/>
        <v>28000</v>
      </c>
      <c r="F15" s="17">
        <f>18000+10000</f>
        <v>28000</v>
      </c>
      <c r="G15" s="17"/>
      <c r="H15" s="17"/>
      <c r="I15" s="19"/>
      <c r="J15" s="21"/>
      <c r="BY15" s="1"/>
      <c r="BZ15" s="1"/>
      <c r="CA15" s="1"/>
    </row>
    <row r="16" spans="1:79" ht="21.75" customHeight="1">
      <c r="A16" s="5">
        <v>852</v>
      </c>
      <c r="B16" s="5">
        <v>85204</v>
      </c>
      <c r="C16" s="10">
        <v>688732</v>
      </c>
      <c r="D16" s="7">
        <f t="shared" si="0"/>
        <v>688732</v>
      </c>
      <c r="E16" s="7">
        <f t="shared" si="1"/>
        <v>688732</v>
      </c>
      <c r="F16" s="7">
        <v>688732</v>
      </c>
      <c r="G16" s="7"/>
      <c r="H16" s="7"/>
      <c r="I16" s="14"/>
      <c r="J16" s="15"/>
      <c r="BY16" s="1"/>
      <c r="BZ16" s="1"/>
      <c r="CA16" s="1"/>
    </row>
    <row r="17" spans="1:79" ht="21.75" customHeight="1">
      <c r="A17" s="16">
        <v>852</v>
      </c>
      <c r="B17" s="16">
        <v>85295</v>
      </c>
      <c r="C17" s="17"/>
      <c r="D17" s="17">
        <f t="shared" si="0"/>
        <v>338628</v>
      </c>
      <c r="E17" s="17">
        <f t="shared" si="1"/>
        <v>338628</v>
      </c>
      <c r="F17" s="17"/>
      <c r="G17" s="17"/>
      <c r="H17" s="17">
        <f>229853+20000+13000+6400+69375</f>
        <v>338628</v>
      </c>
      <c r="I17" s="19"/>
      <c r="J17" s="17"/>
      <c r="BY17" s="1"/>
      <c r="BZ17" s="1"/>
      <c r="CA17" s="1"/>
    </row>
    <row r="18" spans="1:79" ht="21.75" customHeight="1">
      <c r="A18" s="16">
        <v>853</v>
      </c>
      <c r="B18" s="16">
        <v>85311</v>
      </c>
      <c r="C18" s="17">
        <v>11800</v>
      </c>
      <c r="D18" s="17">
        <f t="shared" si="0"/>
        <v>11800</v>
      </c>
      <c r="E18" s="17">
        <f t="shared" si="1"/>
        <v>11800</v>
      </c>
      <c r="F18" s="17"/>
      <c r="G18" s="17"/>
      <c r="H18" s="17">
        <v>11800</v>
      </c>
      <c r="I18" s="22"/>
      <c r="J18" s="23"/>
      <c r="BY18" s="1"/>
      <c r="BZ18" s="1"/>
      <c r="CA18" s="1"/>
    </row>
    <row r="19" spans="1:79" ht="21.75" customHeight="1">
      <c r="A19" s="26">
        <v>900</v>
      </c>
      <c r="B19" s="26">
        <v>90095</v>
      </c>
      <c r="C19" s="24">
        <v>170000</v>
      </c>
      <c r="D19" s="17">
        <f t="shared" si="0"/>
        <v>170000</v>
      </c>
      <c r="E19" s="17">
        <f t="shared" si="1"/>
        <v>0</v>
      </c>
      <c r="F19" s="17"/>
      <c r="G19" s="17"/>
      <c r="H19" s="19"/>
      <c r="I19" s="17">
        <v>170000</v>
      </c>
      <c r="J19" s="31"/>
      <c r="BY19" s="1"/>
      <c r="BZ19" s="1"/>
      <c r="CA19" s="1"/>
    </row>
    <row r="20" spans="1:79" ht="21.75" customHeight="1">
      <c r="A20" s="26">
        <v>921</v>
      </c>
      <c r="B20" s="26">
        <v>92116</v>
      </c>
      <c r="C20" s="24">
        <v>75000</v>
      </c>
      <c r="D20" s="24">
        <f t="shared" si="0"/>
        <v>234000</v>
      </c>
      <c r="E20" s="24">
        <f t="shared" si="1"/>
        <v>234000</v>
      </c>
      <c r="F20" s="24"/>
      <c r="G20" s="24"/>
      <c r="H20" s="27">
        <f>34000+200000</f>
        <v>234000</v>
      </c>
      <c r="I20" s="27"/>
      <c r="J20" s="23"/>
      <c r="BY20" s="1"/>
      <c r="BZ20" s="1"/>
      <c r="CA20" s="1"/>
    </row>
    <row r="21" spans="1:79" ht="21.75" customHeight="1">
      <c r="A21" s="28">
        <v>926</v>
      </c>
      <c r="B21" s="28">
        <v>92601</v>
      </c>
      <c r="C21" s="29">
        <v>7000</v>
      </c>
      <c r="D21" s="29">
        <f>SUM(E21+I21)</f>
        <v>7000</v>
      </c>
      <c r="E21" s="29">
        <f>SUM(F21:H21)</f>
        <v>7000</v>
      </c>
      <c r="F21" s="29"/>
      <c r="G21" s="29">
        <v>7000</v>
      </c>
      <c r="H21" s="30"/>
      <c r="I21" s="30"/>
      <c r="J21" s="29"/>
      <c r="BY21" s="1"/>
      <c r="BZ21" s="1"/>
      <c r="CA21" s="1"/>
    </row>
    <row r="22" spans="1:79" ht="27" customHeight="1">
      <c r="A22" s="57" t="s">
        <v>7</v>
      </c>
      <c r="B22" s="58"/>
      <c r="C22" s="6">
        <f>SUM(C8:C21)</f>
        <v>7092536</v>
      </c>
      <c r="D22" s="6">
        <f aca="true" t="shared" si="2" ref="D22:J22">SUM(D8:D21)</f>
        <v>18176918</v>
      </c>
      <c r="E22" s="6">
        <f t="shared" si="2"/>
        <v>4692421</v>
      </c>
      <c r="F22" s="6">
        <f t="shared" si="2"/>
        <v>716732</v>
      </c>
      <c r="G22" s="6">
        <f t="shared" si="2"/>
        <v>333747</v>
      </c>
      <c r="H22" s="6">
        <f t="shared" si="2"/>
        <v>3641942</v>
      </c>
      <c r="I22" s="6">
        <f t="shared" si="2"/>
        <v>13484497</v>
      </c>
      <c r="J22" s="6">
        <f t="shared" si="2"/>
        <v>2059260</v>
      </c>
      <c r="BY22" s="1"/>
      <c r="BZ22" s="1"/>
      <c r="CA22" s="1"/>
    </row>
    <row r="23" ht="12.75">
      <c r="J23" s="9"/>
    </row>
    <row r="24" spans="1:10" ht="34.5" customHeight="1">
      <c r="A24" s="54"/>
      <c r="B24" s="55"/>
      <c r="C24" s="55"/>
      <c r="D24" s="55"/>
      <c r="E24" s="55"/>
      <c r="F24" s="55"/>
      <c r="G24" s="55"/>
      <c r="H24" s="55"/>
      <c r="I24" s="55"/>
      <c r="J24" s="55"/>
    </row>
    <row r="27" spans="1:12" ht="14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</sheetData>
  <sheetProtection/>
  <mergeCells count="12">
    <mergeCell ref="A24:J24"/>
    <mergeCell ref="E5:E6"/>
    <mergeCell ref="A27:L27"/>
    <mergeCell ref="A22:B22"/>
    <mergeCell ref="I5:I6"/>
    <mergeCell ref="F5:H5"/>
    <mergeCell ref="A1:J1"/>
    <mergeCell ref="A4:A6"/>
    <mergeCell ref="B4:B6"/>
    <mergeCell ref="C4:C6"/>
    <mergeCell ref="D4:D6"/>
    <mergeCell ref="E4:J4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90" r:id="rId1"/>
  <headerFooter alignWithMargins="0">
    <oddHeader>&amp;RTabela Nr 5
do Uchwały Rady Powiatu Wołomińskiego XXXIV-374/2013
z dnia 22.10.2013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2013-10-25T12:44:31Z</cp:lastPrinted>
  <dcterms:created xsi:type="dcterms:W3CDTF">2008-11-05T11:56:14Z</dcterms:created>
  <dcterms:modified xsi:type="dcterms:W3CDTF">2013-10-25T12:45:16Z</dcterms:modified>
  <cp:category/>
  <cp:version/>
  <cp:contentType/>
  <cp:contentStatus/>
</cp:coreProperties>
</file>